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<sst xmlns="http://schemas.openxmlformats.org/spreadsheetml/2006/main" count="14" uniqueCount="11">
  <si>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Valor após OE 2012</t>
  </si>
  <si>
    <t>Horas seguintes</t>
  </si>
  <si>
    <t>1ª hora</t>
  </si>
  <si>
    <t>Valor Hora</t>
  </si>
  <si>
    <t>Valor antes OE 2012</t>
  </si>
  <si>
    <t>Trabalho nocturno dia útil</t>
  </si>
  <si>
    <t>&lt;-- (Alterar valor de acordo com a posição remuneratória)</t>
  </si>
  <si>
    <t>Trabalho diurno, dias úteis (inclui sáb &lt; 13h)</t>
  </si>
  <si>
    <t>Trabalho diurno, sáb &gt; 13h, domingo e feriados</t>
  </si>
  <si>
    <t>Trabalho nocturno sáb (&gt; 20h), domingo e feriados</t>
  </si>
  <si>
    <t>Variação%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</si>
</sst>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63"/>
      <name val="Calibri"/>
      <family val="2"/>
    </font>
    <font>
      <sz val="8"/>
      <color indexed="63"/>
      <name val="Arial Black"/>
      <family val="0"/>
    </font>
    <font>
      <sz val="9"/>
      <color indexed="8"/>
      <name val="Calibri"/>
      <family val="0"/>
    </font>
    <font>
      <sz val="9"/>
      <color indexed="56"/>
      <name val="Calibri"/>
      <family val="0"/>
    </font>
    <font>
      <b/>
      <u val="single"/>
      <sz val="11"/>
      <color indexed="56"/>
      <name val="Calibri"/>
      <family val="0"/>
    </font>
    <font>
      <sz val="10.5"/>
      <color indexed="63"/>
      <name val="Calibri"/>
      <family val="0"/>
    </font>
    <font>
      <b/>
      <sz val="10.5"/>
      <color indexed="1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8"/>
      <color theme="1" tint="0.24998000264167786"/>
      <name val="Calibri"/>
      <family val="2"/>
    </font>
    <font>
      <sz val="11"/>
      <color theme="9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2" borderId="0" xfId="17" applyFont="1" applyFill="1" applyAlignment="1" applyProtection="1">
      <alignment/>
      <protection locked="0"/>
    </xf>
    <xf numFmtId="0" fontId="0" fillId="4" borderId="0" xfId="17" applyAlignment="1" applyProtection="1">
      <alignment/>
      <protection hidden="1"/>
    </xf>
    <xf numFmtId="0" fontId="30" fillId="33" borderId="0" xfId="0" applyFont="1" applyFill="1" applyAlignment="1" applyProtection="1">
      <alignment/>
      <protection hidden="1"/>
    </xf>
    <xf numFmtId="0" fontId="30" fillId="34" borderId="0" xfId="0" applyFont="1" applyFill="1" applyAlignment="1" applyProtection="1">
      <alignment/>
      <protection hidden="1"/>
    </xf>
    <xf numFmtId="0" fontId="41" fillId="2" borderId="7" xfId="55" applyFont="1" applyFill="1" applyAlignment="1" applyProtection="1">
      <alignment/>
      <protection hidden="1"/>
    </xf>
    <xf numFmtId="0" fontId="41" fillId="7" borderId="7" xfId="55" applyFont="1" applyFill="1" applyAlignment="1" applyProtection="1">
      <alignment/>
      <protection hidden="1"/>
    </xf>
    <xf numFmtId="0" fontId="41" fillId="32" borderId="7" xfId="55" applyFont="1" applyAlignment="1" applyProtection="1">
      <alignment/>
      <protection hidden="1"/>
    </xf>
    <xf numFmtId="2" fontId="0" fillId="32" borderId="7" xfId="55" applyNumberFormat="1" applyAlignment="1" applyProtection="1">
      <alignment/>
      <protection hidden="1"/>
    </xf>
    <xf numFmtId="0" fontId="0" fillId="4" borderId="0" xfId="17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4" borderId="0" xfId="17" applyFont="1" applyAlignment="1" applyProtection="1">
      <alignment horizontal="right"/>
      <protection/>
    </xf>
    <xf numFmtId="0" fontId="45" fillId="4" borderId="0" xfId="17" applyFont="1" applyAlignment="1" applyProtection="1">
      <alignment/>
      <protection/>
    </xf>
    <xf numFmtId="168" fontId="46" fillId="32" borderId="7" xfId="55" applyNumberFormat="1" applyFont="1" applyAlignment="1" applyProtection="1">
      <alignment/>
      <protection hidden="1"/>
    </xf>
    <xf numFmtId="0" fontId="41" fillId="35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0</xdr:col>
      <xdr:colOff>1704975</xdr:colOff>
      <xdr:row>20</xdr:row>
      <xdr:rowOff>66675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0" y="3514725"/>
          <a:ext cx="1704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49011" tIns="74505" rIns="149011" bIns="74505"/>
        <a:p>
          <a:pPr algn="ctr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Black"/>
              <a:ea typeface="Arial Black"/>
              <a:cs typeface="Arial Black"/>
            </a:rPr>
            <a:t>Sindicato dos Médicos 
</a:t>
          </a:r>
          <a:r>
            <a:rPr lang="en-US" cap="none" sz="800" b="0" i="0" u="none" baseline="0">
              <a:solidFill>
                <a:srgbClr val="333333"/>
              </a:solidFill>
              <a:latin typeface="Arial Black"/>
              <a:ea typeface="Arial Black"/>
              <a:cs typeface="Arial Black"/>
            </a:rPr>
            <a:t>da Zona Centro</a:t>
          </a:r>
        </a:p>
      </xdr:txBody>
    </xdr:sp>
    <xdr:clientData/>
  </xdr:twoCellAnchor>
  <xdr:twoCellAnchor>
    <xdr:from>
      <xdr:col>0</xdr:col>
      <xdr:colOff>180975</xdr:colOff>
      <xdr:row>20</xdr:row>
      <xdr:rowOff>38100</xdr:rowOff>
    </xdr:from>
    <xdr:to>
      <xdr:col>1</xdr:col>
      <xdr:colOff>428625</xdr:colOff>
      <xdr:row>21</xdr:row>
      <xdr:rowOff>76200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80975" y="3924300"/>
          <a:ext cx="435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Enviar PF sugestões/correcções para </a:t>
          </a:r>
          <a:r>
            <a:rPr lang="en-US" cap="none" sz="9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noelcarrilho@hotmail.com</a:t>
          </a:r>
        </a:p>
      </xdr:txBody>
    </xdr:sp>
    <xdr:clientData/>
  </xdr:twoCellAnchor>
  <xdr:twoCellAnchor>
    <xdr:from>
      <xdr:col>0</xdr:col>
      <xdr:colOff>28575</xdr:colOff>
      <xdr:row>0</xdr:row>
      <xdr:rowOff>76200</xdr:rowOff>
    </xdr:from>
    <xdr:to>
      <xdr:col>0</xdr:col>
      <xdr:colOff>3581400</xdr:colOff>
      <xdr:row>4</xdr:row>
      <xdr:rowOff>142875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28575" y="76200"/>
          <a:ext cx="35528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Cálculo da redução remuneratória, devida por horas extraordinárias, com a aplicação das alterações previstas no Orçamento de Estado (OE) de 2012
</a:t>
          </a:r>
          <a:r>
            <a:rPr lang="en-US" cap="none" sz="11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Actualização</a:t>
          </a:r>
          <a:r>
            <a:rPr lang="en-US" cap="none" sz="11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após Circular Informativa nº 8/2012 da ACSS</a:t>
          </a:r>
        </a:p>
      </xdr:txBody>
    </xdr:sp>
    <xdr:clientData/>
  </xdr:twoCellAnchor>
  <xdr:twoCellAnchor>
    <xdr:from>
      <xdr:col>0</xdr:col>
      <xdr:colOff>2867025</xdr:colOff>
      <xdr:row>14</xdr:row>
      <xdr:rowOff>85725</xdr:rowOff>
    </xdr:from>
    <xdr:to>
      <xdr:col>6</xdr:col>
      <xdr:colOff>600075</xdr:colOff>
      <xdr:row>18</xdr:row>
      <xdr:rowOff>57150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2867025" y="2828925"/>
          <a:ext cx="5667375" cy="7334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- Valor</a:t>
          </a:r>
          <a:r>
            <a: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"antes de OE 2012", está de acordo com o previsto em ACT e ACCEM (62/79)
</a:t>
          </a:r>
          <a:r>
            <a: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- Valor "após OE 2012" está de acordo com o artigo 32º da Proposta de OE para 2012 e Circular Informativa nº8/2012 da ACSS</a:t>
          </a:r>
        </a:p>
      </xdr:txBody>
    </xdr:sp>
    <xdr:clientData/>
  </xdr:twoCellAnchor>
  <xdr:twoCellAnchor editAs="oneCell">
    <xdr:from>
      <xdr:col>0</xdr:col>
      <xdr:colOff>333375</xdr:colOff>
      <xdr:row>13</xdr:row>
      <xdr:rowOff>85725</xdr:rowOff>
    </xdr:from>
    <xdr:to>
      <xdr:col>0</xdr:col>
      <xdr:colOff>1162050</xdr:colOff>
      <xdr:row>18</xdr:row>
      <xdr:rowOff>47625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rcRect l="13595" t="10452" r="77531" b="72764"/>
        <a:stretch>
          <a:fillRect/>
        </a:stretch>
      </xdr:blipFill>
      <xdr:spPr>
        <a:xfrm>
          <a:off x="333375" y="263842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2867025</xdr:colOff>
      <xdr:row>12</xdr:row>
      <xdr:rowOff>47625</xdr:rowOff>
    </xdr:from>
    <xdr:to>
      <xdr:col>7</xdr:col>
      <xdr:colOff>0</xdr:colOff>
      <xdr:row>14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867025" y="2409825"/>
          <a:ext cx="57150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Prevenção:
</a:t>
          </a:r>
          <a:r>
            <a: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- Corresponde a exactamente 50% dos valores apresentados acima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61.57421875" style="11" customWidth="1"/>
    <col min="2" max="2" width="10.28125" style="11" customWidth="1"/>
    <col min="3" max="3" width="15.00390625" style="11" customWidth="1"/>
    <col min="4" max="4" width="7.8515625" style="11" customWidth="1"/>
    <col min="5" max="5" width="9.421875" style="11" customWidth="1"/>
    <col min="6" max="6" width="14.8515625" style="11" customWidth="1"/>
    <col min="7" max="7" width="9.7109375" style="11" customWidth="1"/>
    <col min="8" max="16384" width="9.140625" style="11" customWidth="1"/>
  </cols>
  <sheetData>
    <row r="1" spans="1:16" ht="15">
      <c r="A1" s="9"/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</row>
    <row r="2" spans="1:16" ht="21">
      <c r="A2" s="9"/>
      <c r="B2" s="12" t="s">
        <v>3</v>
      </c>
      <c r="C2" s="1">
        <v>12.22</v>
      </c>
      <c r="D2" s="13" t="s">
        <v>6</v>
      </c>
      <c r="E2" s="9"/>
      <c r="F2" s="9"/>
      <c r="G2" s="9"/>
      <c r="H2" s="9"/>
      <c r="I2" s="10"/>
      <c r="J2" s="10"/>
      <c r="K2" s="10"/>
      <c r="L2" s="10"/>
      <c r="M2" s="10"/>
      <c r="N2" s="10"/>
      <c r="O2" s="10"/>
      <c r="P2" s="10"/>
    </row>
    <row r="3" spans="1:16" ht="15">
      <c r="A3" s="9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</row>
    <row r="4" spans="1:16" ht="15">
      <c r="A4" s="2"/>
      <c r="B4" s="3" t="s">
        <v>4</v>
      </c>
      <c r="C4" s="3"/>
      <c r="D4" s="4" t="s">
        <v>0</v>
      </c>
      <c r="E4" s="4"/>
      <c r="F4" s="4"/>
      <c r="G4" s="4"/>
      <c r="H4" s="9"/>
      <c r="I4" s="10"/>
      <c r="J4" s="10"/>
      <c r="K4" s="10"/>
      <c r="L4" s="10"/>
      <c r="M4" s="10"/>
      <c r="N4" s="10"/>
      <c r="O4" s="10"/>
      <c r="P4" s="10"/>
    </row>
    <row r="5" spans="1:16" ht="15">
      <c r="A5" s="2"/>
      <c r="B5" s="5" t="s">
        <v>2</v>
      </c>
      <c r="C5" s="5" t="s">
        <v>1</v>
      </c>
      <c r="D5" s="6" t="s">
        <v>2</v>
      </c>
      <c r="E5" s="6" t="s">
        <v>10</v>
      </c>
      <c r="F5" s="6" t="s">
        <v>1</v>
      </c>
      <c r="G5" s="6" t="s">
        <v>10</v>
      </c>
      <c r="H5" s="9"/>
      <c r="I5" s="10"/>
      <c r="J5" s="10"/>
      <c r="K5" s="10"/>
      <c r="L5" s="10"/>
      <c r="M5" s="10"/>
      <c r="N5" s="10"/>
      <c r="O5" s="10"/>
      <c r="P5" s="10"/>
    </row>
    <row r="6" spans="1:16" ht="15">
      <c r="A6" s="7" t="s">
        <v>7</v>
      </c>
      <c r="B6" s="8">
        <f>$C$2*125%</f>
        <v>15.275</v>
      </c>
      <c r="C6" s="8">
        <f>$C$2*150%</f>
        <v>18.330000000000002</v>
      </c>
      <c r="D6" s="8">
        <f>$C$2*125%</f>
        <v>15.275</v>
      </c>
      <c r="E6" s="14">
        <f>(D6-B6)/B6</f>
        <v>0</v>
      </c>
      <c r="F6" s="8">
        <f>$C$2*137.5%</f>
        <v>16.802500000000002</v>
      </c>
      <c r="G6" s="14">
        <f>(F6-C6)/C6</f>
        <v>-0.08333333333333331</v>
      </c>
      <c r="H6" s="9"/>
      <c r="I6" s="10"/>
      <c r="J6" s="10"/>
      <c r="K6" s="10"/>
      <c r="L6" s="10"/>
      <c r="M6" s="10"/>
      <c r="N6" s="10"/>
      <c r="O6" s="10"/>
      <c r="P6" s="10"/>
    </row>
    <row r="7" spans="1:16" ht="15">
      <c r="A7" s="7" t="s">
        <v>8</v>
      </c>
      <c r="B7" s="8">
        <f>$C$2*175%</f>
        <v>21.385</v>
      </c>
      <c r="C7" s="8">
        <f>$C$2*200%</f>
        <v>24.44</v>
      </c>
      <c r="D7" s="8">
        <f>$C$2*175%</f>
        <v>21.385</v>
      </c>
      <c r="E7" s="14">
        <f>(D7-B7)/B7</f>
        <v>0</v>
      </c>
      <c r="F7" s="8">
        <f>$C$2*187.5%</f>
        <v>22.9125</v>
      </c>
      <c r="G7" s="14">
        <f>(F7-C7)/C7</f>
        <v>-0.06249999999999999</v>
      </c>
      <c r="H7" s="9"/>
      <c r="I7" s="10"/>
      <c r="J7" s="10"/>
      <c r="K7" s="10"/>
      <c r="L7" s="10"/>
      <c r="M7" s="10"/>
      <c r="N7" s="10"/>
      <c r="O7" s="10"/>
      <c r="P7" s="10"/>
    </row>
    <row r="8" spans="1:16" ht="15">
      <c r="A8" s="7" t="s">
        <v>5</v>
      </c>
      <c r="B8" s="8">
        <f>$C$2*175%</f>
        <v>21.385</v>
      </c>
      <c r="C8" s="8">
        <f>$C$2*200%</f>
        <v>24.44</v>
      </c>
      <c r="D8" s="8">
        <f>$C$2*175%</f>
        <v>21.385</v>
      </c>
      <c r="E8" s="14">
        <f>(D8-B8)/B8</f>
        <v>0</v>
      </c>
      <c r="F8" s="8">
        <f>$C$2*187.5%</f>
        <v>22.9125</v>
      </c>
      <c r="G8" s="14">
        <f>(F8-C8)/C8</f>
        <v>-0.06249999999999999</v>
      </c>
      <c r="H8" s="9"/>
      <c r="I8" s="10"/>
      <c r="J8" s="10"/>
      <c r="K8" s="10"/>
      <c r="L8" s="10"/>
      <c r="M8" s="10"/>
      <c r="N8" s="10"/>
      <c r="O8" s="10"/>
      <c r="P8" s="10"/>
    </row>
    <row r="9" spans="1:16" ht="15">
      <c r="A9" s="7" t="s">
        <v>9</v>
      </c>
      <c r="B9" s="8">
        <f>$C$2*225%</f>
        <v>27.495</v>
      </c>
      <c r="C9" s="8">
        <f>$C$2*250%</f>
        <v>30.55</v>
      </c>
      <c r="D9" s="8">
        <f>$C$2*225%</f>
        <v>27.495</v>
      </c>
      <c r="E9" s="14">
        <f>(D9-B9)/B9</f>
        <v>0</v>
      </c>
      <c r="F9" s="8">
        <f>$C$2*237.5%</f>
        <v>29.0225</v>
      </c>
      <c r="G9" s="14">
        <f>(F9-C9)/C9</f>
        <v>-0.049999999999999996</v>
      </c>
      <c r="H9" s="9"/>
      <c r="I9" s="10"/>
      <c r="J9" s="10"/>
      <c r="K9" s="10"/>
      <c r="L9" s="10"/>
      <c r="M9" s="10"/>
      <c r="N9" s="10"/>
      <c r="O9" s="10"/>
      <c r="P9" s="10"/>
    </row>
    <row r="10" spans="1:16" ht="15">
      <c r="A10" s="9"/>
      <c r="B10" s="9"/>
      <c r="C10" s="9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1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>
      <c r="A12" s="1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</sheetData>
  <sheetProtection password="CAFD" sheet="1" objects="1" selectLockedCells="1"/>
  <printOptions/>
  <pageMargins left="0.7" right="0.7" top="0.75" bottom="0.75" header="0.3" footer="0.3"/>
  <pageSetup horizontalDpi="600" verticalDpi="600" orientation="portrait" paperSize="9" r:id="rId2"/>
  <ignoredErrors>
    <ignoredError sqref="C6" formula="1" unlockedFormula="1"/>
    <ignoredError sqref="B6 B8:C8 B7:C7 G7 G6 G8" unlockedFormula="1"/>
    <ignoredError sqref="E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2012-02-01T11:25:32Z</dcterms:modified>
  <cp:category/>
  <cp:version/>
  <cp:contentType/>
  <cp:contentStatus/>
</cp:coreProperties>
</file>